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8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J15"/>
  <c r="I15"/>
  <c r="H15"/>
  <c r="J14"/>
  <c r="J16" s="1"/>
  <c r="I14"/>
  <c r="I16" s="1"/>
  <c r="H14"/>
  <c r="H16" s="1"/>
  <c r="F16"/>
  <c r="E16"/>
  <c r="G8"/>
  <c r="J8"/>
  <c r="I6"/>
  <c r="I8" s="1"/>
  <c r="H8"/>
  <c r="F8"/>
  <c r="E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<sst xmlns="http://schemas.openxmlformats.org/spreadsheetml/2006/main" count="34" uniqueCount="30">
  <si>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</si>
  <si>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</si>
  <si>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</si>
  <si>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</si>
  <si>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</si>
  <si>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</si>
  <si>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</si>
  <si>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</si>
  <si>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</si>
  <si>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</si>
  <si>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</si>
  <si>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</si>
  <si>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</si>
  <si>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</si>
  <si>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ОГБОУ "Вейделевская СОШ"</t>
  </si>
  <si>
    <t>Хлеб пшеничный</t>
  </si>
  <si>
    <t>Хлеб ржано-пшеничный</t>
  </si>
  <si>
    <t>Лапшевник с творогом 190/10</t>
  </si>
  <si>
    <t>Чай с лимоном</t>
  </si>
  <si>
    <t>ПР</t>
  </si>
  <si>
    <t>Фрукт порционный</t>
  </si>
  <si>
    <t xml:space="preserve">Итого за Завтрак </t>
  </si>
  <si>
    <t>Капуста квашенная с горошком консервированным</t>
  </si>
  <si>
    <t>Рассольник ленинградский на м/б</t>
  </si>
  <si>
    <t>Птица запеченная</t>
  </si>
  <si>
    <t>Каша пшенная рассыпчатая с маслом</t>
  </si>
  <si>
    <t>Напиток лимонный</t>
  </si>
  <si>
    <t>Итого за Обед (полноценный рацион питания)</t>
  </si>
  <si>
    <t>Итого в день</t>
  </si>
  <si>
    <t>21 января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</si>
</sst>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color rgb="FF2D2D2D"/>
      <name val="Arial"/>
      <family val="2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76">
    <xf numFmtId="0" fontId="0" fillId="0" borderId="0" xfId="0"/>
    <xf numFmtId="0" fontId="0" fillId="0" borderId="4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12" xfId="0" applyBorder="1"/>
    <xf numFmtId="0" fontId="0" fillId="0" borderId="11" xfId="0" applyBorder="1"/>
    <xf numFmtId="0" fontId="2" fillId="4" borderId="1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1" fontId="5" fillId="5" borderId="14" xfId="0" applyNumberFormat="1" applyFont="1" applyFill="1" applyBorder="1" applyAlignment="1">
      <alignment horizontal="center" vertical="center"/>
    </xf>
    <xf numFmtId="1" fontId="5" fillId="5" borderId="14" xfId="0" applyNumberFormat="1" applyFont="1" applyFill="1" applyBorder="1" applyAlignment="1">
      <alignment horizontal="center" vertical="top"/>
    </xf>
    <xf numFmtId="2" fontId="5" fillId="5" borderId="14" xfId="0" applyNumberFormat="1" applyFont="1" applyFill="1" applyBorder="1" applyAlignment="1">
      <alignment horizontal="center" vertical="top"/>
    </xf>
    <xf numFmtId="2" fontId="5" fillId="5" borderId="14" xfId="3" applyNumberFormat="1" applyFont="1" applyFill="1" applyBorder="1" applyAlignment="1">
      <alignment horizontal="center" vertical="top"/>
    </xf>
    <xf numFmtId="1" fontId="5" fillId="6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top"/>
    </xf>
    <xf numFmtId="2" fontId="5" fillId="6" borderId="1" xfId="0" applyNumberFormat="1" applyFont="1" applyFill="1" applyBorder="1" applyAlignment="1">
      <alignment horizontal="center" vertical="top"/>
    </xf>
    <xf numFmtId="0" fontId="5" fillId="6" borderId="1" xfId="0" applyNumberFormat="1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top"/>
    </xf>
    <xf numFmtId="1" fontId="5" fillId="5" borderId="14" xfId="3" applyNumberFormat="1" applyFont="1" applyFill="1" applyBorder="1" applyAlignment="1">
      <alignment horizontal="center" vertical="center"/>
    </xf>
    <xf numFmtId="0" fontId="5" fillId="5" borderId="14" xfId="3" applyNumberFormat="1" applyFont="1" applyFill="1" applyBorder="1" applyAlignment="1">
      <alignment horizontal="center" vertical="top"/>
    </xf>
    <xf numFmtId="2" fontId="5" fillId="5" borderId="16" xfId="0" applyNumberFormat="1" applyFont="1" applyFill="1" applyBorder="1" applyAlignment="1">
      <alignment horizontal="center"/>
    </xf>
    <xf numFmtId="2" fontId="5" fillId="5" borderId="14" xfId="3" applyNumberFormat="1" applyFont="1" applyFill="1" applyBorder="1" applyAlignment="1">
      <alignment horizontal="center" vertical="center"/>
    </xf>
    <xf numFmtId="2" fontId="6" fillId="6" borderId="2" xfId="0" applyNumberFormat="1" applyFont="1" applyFill="1" applyBorder="1" applyAlignment="1"/>
    <xf numFmtId="2" fontId="6" fillId="6" borderId="10" xfId="0" applyNumberFormat="1" applyFont="1" applyFill="1" applyBorder="1" applyAlignment="1"/>
    <xf numFmtId="1" fontId="6" fillId="6" borderId="1" xfId="0" applyNumberFormat="1" applyFont="1" applyFill="1" applyBorder="1" applyAlignment="1"/>
    <xf numFmtId="2" fontId="6" fillId="6" borderId="1" xfId="0" applyNumberFormat="1" applyFont="1" applyFill="1" applyBorder="1" applyAlignment="1"/>
    <xf numFmtId="1" fontId="5" fillId="6" borderId="1" xfId="0" applyNumberFormat="1" applyFont="1" applyFill="1" applyBorder="1" applyAlignment="1">
      <alignment horizontal="center" vertical="center" wrapText="1"/>
    </xf>
    <xf numFmtId="0" fontId="5" fillId="6" borderId="1" xfId="0" applyNumberFormat="1" applyFont="1" applyFill="1" applyBorder="1" applyAlignment="1">
      <alignment horizontal="center" vertical="top" wrapText="1"/>
    </xf>
    <xf numFmtId="2" fontId="5" fillId="6" borderId="1" xfId="0" applyNumberFormat="1" applyFont="1" applyFill="1" applyBorder="1" applyAlignment="1">
      <alignment horizontal="center" vertical="top" wrapText="1"/>
    </xf>
    <xf numFmtId="0" fontId="5" fillId="6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/>
    </xf>
    <xf numFmtId="1" fontId="5" fillId="6" borderId="1" xfId="3" applyNumberFormat="1" applyFont="1" applyFill="1" applyBorder="1" applyAlignment="1">
      <alignment horizontal="center" vertical="center"/>
    </xf>
    <xf numFmtId="1" fontId="5" fillId="6" borderId="1" xfId="3" applyNumberFormat="1" applyFont="1" applyFill="1" applyBorder="1" applyAlignment="1">
      <alignment horizontal="center" vertical="top"/>
    </xf>
    <xf numFmtId="2" fontId="5" fillId="6" borderId="1" xfId="3" applyNumberFormat="1" applyFont="1" applyFill="1" applyBorder="1" applyAlignment="1">
      <alignment horizontal="center" vertical="top"/>
    </xf>
    <xf numFmtId="0" fontId="5" fillId="6" borderId="1" xfId="3" applyNumberFormat="1" applyFont="1" applyFill="1" applyBorder="1" applyAlignment="1">
      <alignment horizontal="center" vertical="top"/>
    </xf>
    <xf numFmtId="165" fontId="5" fillId="6" borderId="1" xfId="3" applyNumberFormat="1" applyFont="1" applyFill="1" applyBorder="1" applyAlignment="1">
      <alignment horizontal="center" vertical="top"/>
    </xf>
    <xf numFmtId="2" fontId="5" fillId="6" borderId="1" xfId="0" applyNumberFormat="1" applyFon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top"/>
    </xf>
    <xf numFmtId="0" fontId="6" fillId="6" borderId="2" xfId="0" applyFont="1" applyFill="1" applyBorder="1" applyAlignment="1"/>
    <xf numFmtId="0" fontId="6" fillId="6" borderId="10" xfId="0" applyFont="1" applyFill="1" applyBorder="1" applyAlignment="1"/>
    <xf numFmtId="1" fontId="6" fillId="6" borderId="3" xfId="0" applyNumberFormat="1" applyFont="1" applyFill="1" applyBorder="1" applyAlignment="1"/>
    <xf numFmtId="2" fontId="6" fillId="6" borderId="3" xfId="0" applyNumberFormat="1" applyFont="1" applyFill="1" applyBorder="1" applyAlignment="1"/>
    <xf numFmtId="165" fontId="6" fillId="6" borderId="1" xfId="0" applyNumberFormat="1" applyFont="1" applyFill="1" applyBorder="1" applyAlignment="1">
      <alignment horizontal="center" vertical="top"/>
    </xf>
    <xf numFmtId="2" fontId="6" fillId="6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2" fontId="4" fillId="2" borderId="6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2" fontId="6" fillId="6" borderId="3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top" wrapText="1"/>
    </xf>
    <xf numFmtId="0" fontId="5" fillId="6" borderId="2" xfId="0" applyNumberFormat="1" applyFont="1" applyFill="1" applyBorder="1" applyAlignment="1">
      <alignment horizontal="left" vertical="center" wrapText="1"/>
    </xf>
    <xf numFmtId="0" fontId="5" fillId="6" borderId="3" xfId="0" applyNumberFormat="1" applyFont="1" applyFill="1" applyBorder="1" applyAlignment="1">
      <alignment horizontal="lef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5" fillId="6" borderId="2" xfId="3" applyNumberFormat="1" applyFont="1" applyFill="1" applyBorder="1" applyAlignment="1">
      <alignment horizontal="left" vertical="center" wrapText="1"/>
    </xf>
    <xf numFmtId="0" fontId="5" fillId="6" borderId="3" xfId="3" applyNumberFormat="1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5" fillId="5" borderId="15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6" borderId="17" xfId="0" applyNumberFormat="1" applyFont="1" applyFill="1" applyBorder="1" applyAlignment="1">
      <alignment horizontal="center" vertical="center" wrapText="1"/>
    </xf>
    <xf numFmtId="0" fontId="5" fillId="6" borderId="18" xfId="0" applyNumberFormat="1" applyFont="1" applyFill="1" applyBorder="1" applyAlignment="1">
      <alignment horizontal="center" vertical="center" wrapText="1"/>
    </xf>
    <xf numFmtId="0" fontId="5" fillId="6" borderId="2" xfId="0" applyNumberFormat="1" applyFont="1" applyFill="1" applyBorder="1" applyAlignment="1">
      <alignment horizontal="center" vertical="center" wrapText="1"/>
    </xf>
    <xf numFmtId="0" fontId="5" fillId="6" borderId="3" xfId="0" applyNumberFormat="1" applyFont="1" applyFill="1" applyBorder="1" applyAlignment="1">
      <alignment horizontal="center" vertical="center" wrapText="1"/>
    </xf>
    <xf numFmtId="2" fontId="5" fillId="5" borderId="14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14</v>
      </c>
      <c r="C1" s="67"/>
      <c r="D1" s="68"/>
      <c r="E1" t="s">
        <v>11</v>
      </c>
      <c r="F1" s="4"/>
      <c r="I1" t="s">
        <v>1</v>
      </c>
      <c r="J1" s="3" t="s">
        <v>29</v>
      </c>
    </row>
    <row r="2" spans="1:10" ht="7.5" customHeight="1" thickBot="1"/>
    <row r="3" spans="1:10" ht="16.2" thickBot="1">
      <c r="A3" s="2" t="s">
        <v>2</v>
      </c>
      <c r="B3" s="9" t="s">
        <v>12</v>
      </c>
      <c r="C3" s="10"/>
      <c r="D3" s="9" t="s">
        <v>3</v>
      </c>
      <c r="E3" s="9" t="s">
        <v>13</v>
      </c>
      <c r="F3" s="9" t="s">
        <v>4</v>
      </c>
      <c r="G3" s="9" t="s">
        <v>5</v>
      </c>
      <c r="H3" s="9" t="s">
        <v>6</v>
      </c>
      <c r="I3" s="9" t="s">
        <v>7</v>
      </c>
      <c r="J3" s="11" t="s">
        <v>8</v>
      </c>
    </row>
    <row r="4" spans="1:10" ht="15.6">
      <c r="A4" s="5" t="s">
        <v>9</v>
      </c>
      <c r="B4" s="12">
        <v>208</v>
      </c>
      <c r="C4" s="69" t="s">
        <v>17</v>
      </c>
      <c r="D4" s="70"/>
      <c r="E4" s="13">
        <v>200</v>
      </c>
      <c r="F4" s="14">
        <v>54.12</v>
      </c>
      <c r="G4" s="15">
        <v>352.21</v>
      </c>
      <c r="H4" s="15">
        <v>16.670000000000002</v>
      </c>
      <c r="I4" s="15">
        <v>16.07</v>
      </c>
      <c r="J4" s="15">
        <v>35.21</v>
      </c>
    </row>
    <row r="5" spans="1:10" ht="15.6">
      <c r="A5" s="6"/>
      <c r="B5" s="16">
        <v>377</v>
      </c>
      <c r="C5" s="71" t="s">
        <v>18</v>
      </c>
      <c r="D5" s="72"/>
      <c r="E5" s="17">
        <v>200</v>
      </c>
      <c r="F5" s="18">
        <v>4.53</v>
      </c>
      <c r="G5" s="18">
        <v>62.46</v>
      </c>
      <c r="H5" s="18">
        <v>0.26</v>
      </c>
      <c r="I5" s="18">
        <v>0.06</v>
      </c>
      <c r="J5" s="18">
        <v>15.22</v>
      </c>
    </row>
    <row r="6" spans="1:10" ht="15.6">
      <c r="A6" s="6"/>
      <c r="B6" s="19" t="s">
        <v>19</v>
      </c>
      <c r="C6" s="73" t="s">
        <v>15</v>
      </c>
      <c r="D6" s="74"/>
      <c r="E6" s="17">
        <v>30</v>
      </c>
      <c r="F6" s="18">
        <v>2.85</v>
      </c>
      <c r="G6" s="20">
        <v>46.88</v>
      </c>
      <c r="H6" s="18">
        <v>1.52</v>
      </c>
      <c r="I6" s="20">
        <f>0.16*F6/30</f>
        <v>1.52E-2</v>
      </c>
      <c r="J6" s="20">
        <v>9.84</v>
      </c>
    </row>
    <row r="7" spans="1:10" ht="15.6">
      <c r="A7" s="6"/>
      <c r="B7" s="21" t="s">
        <v>19</v>
      </c>
      <c r="C7" s="75" t="s">
        <v>20</v>
      </c>
      <c r="D7" s="75"/>
      <c r="E7" s="22">
        <v>120</v>
      </c>
      <c r="F7" s="23">
        <v>16.149999999999999</v>
      </c>
      <c r="G7" s="24">
        <v>117.6</v>
      </c>
      <c r="H7" s="24">
        <v>5.6</v>
      </c>
      <c r="I7" s="24">
        <v>6.4</v>
      </c>
      <c r="J7" s="24">
        <v>9.4</v>
      </c>
    </row>
    <row r="8" spans="1:10" ht="15.6">
      <c r="A8" s="6"/>
      <c r="B8" s="25" t="s">
        <v>21</v>
      </c>
      <c r="C8" s="26"/>
      <c r="D8" s="26"/>
      <c r="E8" s="27">
        <f t="shared" ref="E8:G8" si="0">SUM(E4:E7)</f>
        <v>550</v>
      </c>
      <c r="F8" s="28">
        <f t="shared" si="0"/>
        <v>77.650000000000006</v>
      </c>
      <c r="G8" s="28">
        <f t="shared" si="0"/>
        <v>579.15</v>
      </c>
      <c r="H8" s="28">
        <f t="shared" ref="H8:J8" si="1">SUM(H4:H7)</f>
        <v>24.050000000000004</v>
      </c>
      <c r="I8" s="28">
        <f t="shared" si="1"/>
        <v>22.545200000000001</v>
      </c>
      <c r="J8" s="28">
        <f t="shared" si="1"/>
        <v>69.67</v>
      </c>
    </row>
    <row r="9" spans="1:10" ht="15.6">
      <c r="A9" s="7" t="s">
        <v>10</v>
      </c>
      <c r="B9" s="29">
        <v>49</v>
      </c>
      <c r="C9" s="60" t="s">
        <v>22</v>
      </c>
      <c r="D9" s="61"/>
      <c r="E9" s="30">
        <v>100</v>
      </c>
      <c r="F9" s="31">
        <v>13.94</v>
      </c>
      <c r="G9" s="31">
        <v>149.69999999999999</v>
      </c>
      <c r="H9" s="31">
        <v>1.5669999999999999</v>
      </c>
      <c r="I9" s="31">
        <v>12.03</v>
      </c>
      <c r="J9" s="31">
        <v>8.7799999999999994</v>
      </c>
    </row>
    <row r="10" spans="1:10" ht="15.6">
      <c r="A10" s="6"/>
      <c r="B10" s="16">
        <v>96</v>
      </c>
      <c r="C10" s="60" t="s">
        <v>23</v>
      </c>
      <c r="D10" s="61"/>
      <c r="E10" s="32">
        <v>250</v>
      </c>
      <c r="F10" s="32">
        <v>15.3</v>
      </c>
      <c r="G10" s="18">
        <v>133.69</v>
      </c>
      <c r="H10" s="18">
        <v>2.6</v>
      </c>
      <c r="I10" s="18">
        <v>6.13</v>
      </c>
      <c r="J10" s="18">
        <v>17.03</v>
      </c>
    </row>
    <row r="11" spans="1:10" ht="15.6">
      <c r="A11" s="6"/>
      <c r="B11" s="16">
        <v>293</v>
      </c>
      <c r="C11" s="60" t="s">
        <v>24</v>
      </c>
      <c r="D11" s="61"/>
      <c r="E11" s="17">
        <v>110</v>
      </c>
      <c r="F11" s="18">
        <v>45.81</v>
      </c>
      <c r="G11" s="18">
        <v>213.31800000000001</v>
      </c>
      <c r="H11" s="18">
        <v>23.238</v>
      </c>
      <c r="I11" s="18">
        <v>13.28</v>
      </c>
      <c r="J11" s="18">
        <v>0.20599999999999999</v>
      </c>
    </row>
    <row r="12" spans="1:10" ht="15.6">
      <c r="A12" s="6"/>
      <c r="B12" s="33">
        <v>185</v>
      </c>
      <c r="C12" s="62" t="s">
        <v>25</v>
      </c>
      <c r="D12" s="63"/>
      <c r="E12" s="34">
        <v>180</v>
      </c>
      <c r="F12" s="35">
        <v>10.97</v>
      </c>
      <c r="G12" s="35">
        <v>412</v>
      </c>
      <c r="H12" s="35">
        <v>11.3</v>
      </c>
      <c r="I12" s="35">
        <v>11.3</v>
      </c>
      <c r="J12" s="35">
        <v>63.1</v>
      </c>
    </row>
    <row r="13" spans="1:10" ht="15.6">
      <c r="A13" s="6"/>
      <c r="B13" s="36">
        <v>699</v>
      </c>
      <c r="C13" s="64" t="s">
        <v>26</v>
      </c>
      <c r="D13" s="65"/>
      <c r="E13" s="37">
        <v>200</v>
      </c>
      <c r="F13" s="38">
        <v>6.4</v>
      </c>
      <c r="G13" s="38">
        <v>63.2</v>
      </c>
      <c r="H13" s="38">
        <v>0.1</v>
      </c>
      <c r="I13" s="39">
        <v>0</v>
      </c>
      <c r="J13" s="40">
        <v>15.7</v>
      </c>
    </row>
    <row r="14" spans="1:10" ht="15.6">
      <c r="A14" s="6"/>
      <c r="B14" s="41" t="s">
        <v>19</v>
      </c>
      <c r="C14" s="60" t="s">
        <v>16</v>
      </c>
      <c r="D14" s="61"/>
      <c r="E14" s="17">
        <v>30</v>
      </c>
      <c r="F14" s="18">
        <v>1.92</v>
      </c>
      <c r="G14" s="42">
        <v>52.2</v>
      </c>
      <c r="H14" s="18">
        <f>2.64*F14/40</f>
        <v>0.12672</v>
      </c>
      <c r="I14" s="18">
        <f>0.48*F14/40</f>
        <v>2.3039999999999998E-2</v>
      </c>
      <c r="J14" s="18">
        <f>13.68*F14/40</f>
        <v>0.65664</v>
      </c>
    </row>
    <row r="15" spans="1:10" ht="15.6">
      <c r="A15" s="6"/>
      <c r="B15" s="19" t="s">
        <v>19</v>
      </c>
      <c r="C15" s="60" t="s">
        <v>15</v>
      </c>
      <c r="D15" s="61"/>
      <c r="E15" s="17">
        <v>30</v>
      </c>
      <c r="F15" s="18">
        <v>2.85</v>
      </c>
      <c r="G15" s="20">
        <v>46.88</v>
      </c>
      <c r="H15" s="18">
        <f>1.52*F15/30</f>
        <v>0.1444</v>
      </c>
      <c r="I15" s="20">
        <f>0.16*F15/30</f>
        <v>1.52E-2</v>
      </c>
      <c r="J15" s="20">
        <f>9.84*F15/30</f>
        <v>0.93479999999999996</v>
      </c>
    </row>
    <row r="16" spans="1:10" ht="15.6">
      <c r="A16" s="6"/>
      <c r="B16" s="43" t="s">
        <v>27</v>
      </c>
      <c r="C16" s="44"/>
      <c r="D16" s="44"/>
      <c r="E16" s="45">
        <f t="shared" ref="E16:G16" si="2">SUM(E9:E15)</f>
        <v>900</v>
      </c>
      <c r="F16" s="46">
        <f t="shared" si="2"/>
        <v>97.190000000000012</v>
      </c>
      <c r="G16" s="47">
        <f t="shared" si="2"/>
        <v>1070.9880000000001</v>
      </c>
      <c r="H16" s="48">
        <f t="shared" ref="H16:J16" si="3">SUM(H9:H15)</f>
        <v>39.076119999999996</v>
      </c>
      <c r="I16" s="47">
        <f t="shared" si="3"/>
        <v>42.778239999999997</v>
      </c>
      <c r="J16" s="47">
        <f t="shared" si="3"/>
        <v>106.40743999999999</v>
      </c>
    </row>
    <row r="17" spans="1:10" ht="16.2" thickBot="1">
      <c r="A17" s="6"/>
      <c r="B17" s="49"/>
      <c r="C17" s="50"/>
      <c r="D17" s="51"/>
      <c r="E17" s="52"/>
      <c r="F17" s="53"/>
      <c r="G17" s="52"/>
      <c r="H17" s="52"/>
      <c r="I17" s="52"/>
      <c r="J17" s="52"/>
    </row>
    <row r="18" spans="1:10" ht="15.6">
      <c r="A18" s="1"/>
      <c r="B18" s="54"/>
      <c r="C18" s="55"/>
      <c r="D18" s="56"/>
      <c r="E18" s="57"/>
      <c r="F18" s="56"/>
      <c r="G18" s="57"/>
      <c r="H18" s="57"/>
      <c r="I18" s="57"/>
      <c r="J18" s="57"/>
    </row>
    <row r="19" spans="1:10" ht="16.2" thickBot="1">
      <c r="A19" s="8"/>
      <c r="B19" s="43" t="s">
        <v>28</v>
      </c>
      <c r="C19" s="44"/>
      <c r="D19" s="44"/>
      <c r="E19" s="45">
        <v>1450</v>
      </c>
      <c r="F19" s="58">
        <v>174.84</v>
      </c>
      <c r="G19" s="59">
        <v>1650.1</v>
      </c>
      <c r="H19" s="59">
        <v>66.36</v>
      </c>
      <c r="I19" s="59">
        <v>66</v>
      </c>
      <c r="J19" s="59">
        <v>194.6</v>
      </c>
    </row>
    <row r="22" spans="1:10" ht="15.75" customHeight="1"/>
  </sheetData>
  <mergeCells count="12">
    <mergeCell ref="B1:D1"/>
    <mergeCell ref="C4:D4"/>
    <mergeCell ref="C5:D5"/>
    <mergeCell ref="C6:D6"/>
    <mergeCell ref="C7:D7"/>
    <mergeCell ref="C14:D14"/>
    <mergeCell ref="C15:D15"/>
    <mergeCell ref="C9:D9"/>
    <mergeCell ref="C10:D10"/>
    <mergeCell ref="C11:D11"/>
    <mergeCell ref="C12:D12"/>
    <mergeCell ref="C13:D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DDD</cp:lastModifiedBy>
  <cp:lastPrinted>2021-05-18T10:32:40Z</cp:lastPrinted>
  <dcterms:created xsi:type="dcterms:W3CDTF">2015-06-05T18:19:34Z</dcterms:created>
  <dcterms:modified xsi:type="dcterms:W3CDTF">2025-01-17T07:37:30Z</dcterms:modified>
</cp:coreProperties>
</file>